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905"/>
  <workbookPr showInkAnnotation="0" autoCompressPictures="0"/>
  <bookViews>
    <workbookView xWindow="8200" yWindow="5620" windowWidth="25600" windowHeight="190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5" i="1" l="1"/>
  <c r="B36" i="1"/>
  <c r="B22" i="1"/>
  <c r="B26" i="1"/>
  <c r="C29" i="1"/>
  <c r="E26" i="1"/>
  <c r="B23" i="1"/>
  <c r="B25" i="1"/>
  <c r="B29" i="1"/>
  <c r="E25" i="1"/>
  <c r="B30" i="1"/>
  <c r="E23" i="1"/>
  <c r="C30" i="1"/>
  <c r="E22" i="1"/>
  <c r="B13" i="1"/>
  <c r="B17" i="1"/>
  <c r="E17" i="1"/>
  <c r="B14" i="1"/>
  <c r="B16" i="1"/>
  <c r="E16" i="1"/>
  <c r="E14" i="1"/>
  <c r="E13" i="1"/>
  <c r="D14" i="1"/>
  <c r="D16" i="1"/>
  <c r="D17" i="1"/>
  <c r="D22" i="1"/>
  <c r="D23" i="1"/>
  <c r="D25" i="1"/>
  <c r="D26" i="1"/>
  <c r="D13" i="1"/>
  <c r="C13" i="1"/>
  <c r="C17" i="1"/>
  <c r="C22" i="1"/>
  <c r="C23" i="1"/>
  <c r="C25" i="1"/>
  <c r="C26" i="1"/>
  <c r="C16" i="1"/>
  <c r="C14" i="1"/>
</calcChain>
</file>

<file path=xl/sharedStrings.xml><?xml version="1.0" encoding="utf-8"?>
<sst xmlns="http://schemas.openxmlformats.org/spreadsheetml/2006/main" count="35" uniqueCount="28">
  <si>
    <t>Job Time Hours</t>
  </si>
  <si>
    <t>Markup</t>
  </si>
  <si>
    <t>Monthly</t>
  </si>
  <si>
    <t>Margin Markup</t>
  </si>
  <si>
    <t>Multiplier Markup</t>
  </si>
  <si>
    <t>Multiplier</t>
  </si>
  <si>
    <t>Wage / Paid Hours + Holidays (1904 , 2012) Inc NIC + Office Costs / Staff</t>
  </si>
  <si>
    <t>With VAT</t>
  </si>
  <si>
    <t>Vat Rate</t>
  </si>
  <si>
    <t>VAT Element</t>
  </si>
  <si>
    <t>Employee Job  Cost</t>
  </si>
  <si>
    <t>One off</t>
  </si>
  <si>
    <t>Profit</t>
  </si>
  <si>
    <t>Vat Calculator</t>
  </si>
  <si>
    <t>Value</t>
  </si>
  <si>
    <t>Vat</t>
  </si>
  <si>
    <t>Total</t>
  </si>
  <si>
    <t>Staff 1 Hourly Cost</t>
  </si>
  <si>
    <t>Staff 2 Hourly Cost</t>
  </si>
  <si>
    <t>Quote Staff 1</t>
  </si>
  <si>
    <t>Quote Staff 2</t>
  </si>
  <si>
    <t>Monthly Staff 1</t>
  </si>
  <si>
    <t>Monthly Staff 2</t>
  </si>
  <si>
    <t>Staff 2</t>
  </si>
  <si>
    <t>Staff 1</t>
  </si>
  <si>
    <t>Hours</t>
  </si>
  <si>
    <t>%</t>
  </si>
  <si>
    <t>P/Hour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</si>
</sst>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&quot;£&quot;#,##0.00;[Red]&quot;£&quot;#,##0.00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164" fontId="0" fillId="0" borderId="0" xfId="0" applyNumberFormat="1"/>
    <xf numFmtId="0" fontId="5" fillId="2" borderId="0" xfId="0" applyFont="1" applyFill="1"/>
    <xf numFmtId="0" fontId="6" fillId="2" borderId="0" xfId="0" applyFont="1" applyFill="1"/>
    <xf numFmtId="164" fontId="6" fillId="2" borderId="0" xfId="0" applyNumberFormat="1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44" fontId="0" fillId="0" borderId="0" xfId="17" applyFont="1"/>
    <xf numFmtId="0" fontId="2" fillId="0" borderId="0" xfId="0" applyNumberFormat="1" applyFont="1"/>
  </cellXfs>
  <cellStyles count="18">
    <cellStyle name="Currency" xfId="17" builtinId="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6"/>
  <sheetViews>
    <sheetView tabSelected="1" workbookViewId="0">
      <selection activeCell="G23" sqref="G23"/>
    </sheetView>
  </sheetViews>
  <sheetFormatPr baseColWidth="10" defaultRowHeight="15" x14ac:dyDescent="0"/>
  <cols>
    <col min="1" max="1" width="69.6640625" customWidth="1"/>
    <col min="4" max="4" width="13.33203125" customWidth="1"/>
  </cols>
  <sheetData>
    <row r="2" spans="1:5">
      <c r="A2" t="s">
        <v>6</v>
      </c>
    </row>
    <row r="4" spans="1:5">
      <c r="A4" t="s">
        <v>17</v>
      </c>
      <c r="B4">
        <v>17.399999999999999</v>
      </c>
      <c r="C4" t="s">
        <v>27</v>
      </c>
    </row>
    <row r="5" spans="1:5">
      <c r="A5" t="s">
        <v>18</v>
      </c>
      <c r="B5">
        <v>24</v>
      </c>
      <c r="C5" t="s">
        <v>27</v>
      </c>
    </row>
    <row r="6" spans="1:5">
      <c r="A6" t="s">
        <v>8</v>
      </c>
      <c r="B6">
        <v>20</v>
      </c>
      <c r="C6" t="s">
        <v>26</v>
      </c>
    </row>
    <row r="9" spans="1:5">
      <c r="C9" s="1" t="s">
        <v>7</v>
      </c>
      <c r="D9" s="1" t="s">
        <v>9</v>
      </c>
      <c r="E9" s="1" t="s">
        <v>12</v>
      </c>
    </row>
    <row r="10" spans="1:5">
      <c r="A10" s="3" t="s">
        <v>3</v>
      </c>
      <c r="B10" s="4"/>
      <c r="C10" s="4"/>
      <c r="D10" s="4"/>
      <c r="E10" s="4"/>
    </row>
    <row r="11" spans="1:5">
      <c r="A11" t="s">
        <v>0</v>
      </c>
      <c r="B11" s="1">
        <v>35</v>
      </c>
      <c r="C11" t="s">
        <v>25</v>
      </c>
    </row>
    <row r="12" spans="1:5">
      <c r="A12" t="s">
        <v>1</v>
      </c>
      <c r="B12" s="9">
        <v>60</v>
      </c>
      <c r="C12" t="s">
        <v>26</v>
      </c>
    </row>
    <row r="13" spans="1:5">
      <c r="A13" t="s">
        <v>19</v>
      </c>
      <c r="B13" s="8">
        <f>B4*B11+B4*B11/100*B12</f>
        <v>974.4</v>
      </c>
      <c r="C13" s="8">
        <f>(B13/100*20)+B13</f>
        <v>1169.28</v>
      </c>
      <c r="D13" s="8">
        <f>B13/100*20</f>
        <v>194.88</v>
      </c>
      <c r="E13" s="8">
        <f>B13-C30</f>
        <v>365.4</v>
      </c>
    </row>
    <row r="14" spans="1:5">
      <c r="A14" t="s">
        <v>20</v>
      </c>
      <c r="B14" s="8">
        <f>B5*B11+B5*B11/100*B12</f>
        <v>1344</v>
      </c>
      <c r="C14" s="8">
        <f>(B14/100*20)+B14</f>
        <v>1612.8</v>
      </c>
      <c r="D14" s="8">
        <f t="shared" ref="D14:D26" si="0">B14/100*20</f>
        <v>268.8</v>
      </c>
      <c r="E14" s="8">
        <f>B14-B30</f>
        <v>504</v>
      </c>
    </row>
    <row r="15" spans="1:5">
      <c r="B15" s="8"/>
      <c r="C15" s="8"/>
      <c r="D15" s="8"/>
      <c r="E15" s="8"/>
    </row>
    <row r="16" spans="1:5">
      <c r="A16" t="s">
        <v>22</v>
      </c>
      <c r="B16" s="8">
        <f>B14*4</f>
        <v>5376</v>
      </c>
      <c r="C16" s="8">
        <f>(B16/100*20)+B16</f>
        <v>6451.2</v>
      </c>
      <c r="D16" s="8">
        <f t="shared" si="0"/>
        <v>1075.2</v>
      </c>
      <c r="E16" s="8">
        <f>B16-B29</f>
        <v>2016</v>
      </c>
    </row>
    <row r="17" spans="1:5">
      <c r="A17" t="s">
        <v>21</v>
      </c>
      <c r="B17" s="8">
        <f>B13*4</f>
        <v>3897.6</v>
      </c>
      <c r="C17" s="8">
        <f t="shared" ref="C17:C26" si="1">(B17/100*20)+B17</f>
        <v>4677.12</v>
      </c>
      <c r="D17" s="8">
        <f t="shared" si="0"/>
        <v>779.52</v>
      </c>
      <c r="E17" s="8">
        <f>B17-C29</f>
        <v>1461.6</v>
      </c>
    </row>
    <row r="18" spans="1:5">
      <c r="C18" s="2"/>
      <c r="D18" s="2"/>
    </row>
    <row r="19" spans="1:5">
      <c r="C19" s="2"/>
      <c r="D19" s="2"/>
    </row>
    <row r="20" spans="1:5">
      <c r="A20" s="3" t="s">
        <v>4</v>
      </c>
      <c r="B20" s="4"/>
      <c r="C20" s="5"/>
      <c r="D20" s="5"/>
      <c r="E20" s="4"/>
    </row>
    <row r="21" spans="1:5">
      <c r="A21" t="s">
        <v>5</v>
      </c>
      <c r="B21" s="1">
        <v>2</v>
      </c>
      <c r="C21" s="2" t="s">
        <v>5</v>
      </c>
      <c r="D21" s="2"/>
    </row>
    <row r="22" spans="1:5">
      <c r="A22" t="s">
        <v>19</v>
      </c>
      <c r="B22" s="8">
        <f>B11*B4*B21</f>
        <v>1218</v>
      </c>
      <c r="C22" s="8">
        <f t="shared" si="1"/>
        <v>1461.6</v>
      </c>
      <c r="D22" s="8">
        <f t="shared" si="0"/>
        <v>243.6</v>
      </c>
      <c r="E22" s="8">
        <f>B22-C30</f>
        <v>609</v>
      </c>
    </row>
    <row r="23" spans="1:5">
      <c r="A23" t="s">
        <v>20</v>
      </c>
      <c r="B23" s="8">
        <f>B5*B11*B21</f>
        <v>1680</v>
      </c>
      <c r="C23" s="8">
        <f t="shared" si="1"/>
        <v>2016</v>
      </c>
      <c r="D23" s="8">
        <f t="shared" si="0"/>
        <v>336</v>
      </c>
      <c r="E23" s="8">
        <f>B23-B30</f>
        <v>840</v>
      </c>
    </row>
    <row r="24" spans="1:5">
      <c r="B24" s="8"/>
      <c r="C24" s="8"/>
      <c r="D24" s="8"/>
      <c r="E24" s="8"/>
    </row>
    <row r="25" spans="1:5">
      <c r="A25" t="s">
        <v>22</v>
      </c>
      <c r="B25" s="8">
        <f>B23*4</f>
        <v>6720</v>
      </c>
      <c r="C25" s="8">
        <f t="shared" si="1"/>
        <v>8064</v>
      </c>
      <c r="D25" s="8">
        <f t="shared" si="0"/>
        <v>1344</v>
      </c>
      <c r="E25" s="8">
        <f>B25-B29</f>
        <v>3360</v>
      </c>
    </row>
    <row r="26" spans="1:5">
      <c r="A26" t="s">
        <v>21</v>
      </c>
      <c r="B26" s="8">
        <f>B22*4</f>
        <v>4872</v>
      </c>
      <c r="C26" s="8">
        <f t="shared" si="1"/>
        <v>5846.4</v>
      </c>
      <c r="D26" s="8">
        <f t="shared" si="0"/>
        <v>974.4</v>
      </c>
      <c r="E26" s="8">
        <f>B26-C29</f>
        <v>2436</v>
      </c>
    </row>
    <row r="28" spans="1:5">
      <c r="A28" s="3" t="s">
        <v>10</v>
      </c>
      <c r="B28" s="6" t="s">
        <v>23</v>
      </c>
      <c r="C28" s="7" t="s">
        <v>24</v>
      </c>
    </row>
    <row r="29" spans="1:5">
      <c r="A29" t="s">
        <v>2</v>
      </c>
      <c r="B29" s="8">
        <f>B5*B11*4</f>
        <v>3360</v>
      </c>
      <c r="C29" s="8">
        <f>B4*B11*4</f>
        <v>2436</v>
      </c>
    </row>
    <row r="30" spans="1:5">
      <c r="A30" t="s">
        <v>11</v>
      </c>
      <c r="B30" s="8">
        <f>B5*B11</f>
        <v>840</v>
      </c>
      <c r="C30" s="8">
        <f>B4*B11</f>
        <v>609</v>
      </c>
    </row>
    <row r="33" spans="1:2">
      <c r="A33" s="3" t="s">
        <v>13</v>
      </c>
      <c r="B33" s="4"/>
    </row>
    <row r="34" spans="1:2">
      <c r="A34" t="s">
        <v>14</v>
      </c>
      <c r="B34" s="8">
        <v>974</v>
      </c>
    </row>
    <row r="35" spans="1:2">
      <c r="A35" t="s">
        <v>15</v>
      </c>
      <c r="B35" s="8">
        <f>B34/100*20</f>
        <v>194.8</v>
      </c>
    </row>
    <row r="36" spans="1:2">
      <c r="A36" t="s">
        <v>16</v>
      </c>
      <c r="B36" s="8">
        <f>B34+B35</f>
        <v>1168.8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Creative Beans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Davey</dc:creator>
  <cp:lastModifiedBy>Joel Davey</cp:lastModifiedBy>
  <dcterms:created xsi:type="dcterms:W3CDTF">2012-03-23T11:53:08Z</dcterms:created>
  <dcterms:modified xsi:type="dcterms:W3CDTF">2013-02-11T14:11:06Z</dcterms:modified>
</cp:coreProperties>
</file>